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2" sheetId="1" r:id="rId1"/>
    <sheet name="Лист3" sheetId="2" r:id="rId2"/>
    <sheet name="Лист4" sheetId="3" r:id="rId3"/>
  </sheets>
  <definedNames>
    <definedName name="_xlnm._FilterDatabase" localSheetId="0" hidden="1">'Лист2'!$A$1:$D$65536</definedName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<sst xmlns="http://schemas.openxmlformats.org/spreadsheetml/2006/main" count="74" uniqueCount="74">
  <si>
    <t>№</t>
  </si>
  <si>
    <t>Наименование рукописи. Автор.</t>
  </si>
  <si>
    <t>Кол-во авторских листов.</t>
  </si>
  <si>
    <t>срок готовности рукописи</t>
  </si>
  <si>
    <t>Итоги интродукционного испытания видов рода клен (Acer L.)  в Ботаническом саду Южного федерального университета. Федоринова О.И. И др.</t>
  </si>
  <si>
    <r>
      <t xml:space="preserve">Современные представления о механизмах зрительного внимания. </t>
    </r>
    <r>
      <rPr>
        <sz val="12"/>
        <rFont val="Arial"/>
        <family val="1"/>
      </rPr>
      <t xml:space="preserve">Подладчикова Л.Н. И др.
</t>
    </r>
  </si>
  <si>
    <t>Нанокомпозиты на основе оксидов 3d металлов: способы 
получения, методы исследования, перспективы использования. 
Яловега Г.Э. И др.</t>
  </si>
  <si>
    <t>Методы биодиагностики наземных экосистем. Казеев К.Ш. И др.</t>
  </si>
  <si>
    <t xml:space="preserve">Математические модели электродинамики приземного слоя атмосферы. Редин А.А. И др. </t>
  </si>
  <si>
    <t>Фототромболический инсульт: механизмы нейродегенерации и перспективы нейропротекции. Узденский А.Б.</t>
  </si>
  <si>
    <t>Тяжелые металлы в компонентах ландшафта азовского моря. Михайленко А.В. И др.</t>
  </si>
  <si>
    <t>Нейротехнологии: нейро-бос и интерфейс мозг-компьютер. Кирой В.Н.</t>
  </si>
  <si>
    <t>Почвы геохимических Нижнего Дона и основы экологической геохимии. Алексеенко В.А. И др.</t>
  </si>
  <si>
    <t>Труды Ботанического сада Южного федерального университета. Выпуск 1. Вардуни Т.В. И др.</t>
  </si>
  <si>
    <t>Комплексная оценка экологического состояния городских округов Ростовской области. Меринова Ю.Ю.</t>
  </si>
  <si>
    <t>Идентификация дефектов в стержневых структурах.
 Соловьев А.Н. И др.</t>
  </si>
  <si>
    <t>Распределение радионуклидов в почвах и в системе почва-растение степных районов Ростовской области. Бураева Е.А.</t>
  </si>
  <si>
    <t>Проектирование высокопроизводительных проблемно-ориентированных вычислительных систем. Гузик В.Ф. И др.</t>
  </si>
  <si>
    <t>Особенности формирования архитектурно-планировочной структуры Таганрога. Марков В.А.</t>
  </si>
  <si>
    <t>Конструктивное проектирование. Золотарева Л.А. И др.</t>
  </si>
  <si>
    <t>Рациональность в архитектуре городов Нижнего Дона и Приазовья  второй половины XIX и начала ХХ вв. Иванова-Ильичева А.М.</t>
  </si>
  <si>
    <t>Власть и общество на Дону, Кубани и Ставрополье в 1960-199-е гг. Пономарева М.А.</t>
  </si>
  <si>
    <t>Информационно-аналитический инструментарий для 
системы поддержки принятия решений по управлению региональной социально-
экономической системой. 
Березовская Е.А.</t>
  </si>
  <si>
    <t>Стратегическое планирование устойчивого развития урбанизированных территорий на основе менеджмента риска. Мурзин А.Д.</t>
  </si>
  <si>
    <r>
      <t>Литературоведение: матанаучные и теоретические проблемы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Курилов В.В.</t>
    </r>
  </si>
  <si>
    <t>Томас Бернхард: проект языка (поэтологический анализ прозы). Котелевская В.В.</t>
  </si>
  <si>
    <t>Информационное противодействие угрозам терроризма в глобальном мире. Поликарпов В.С. И др.</t>
  </si>
  <si>
    <t>Комплексный характер безопасности современного Юга России. Поликарпова Е.В.</t>
  </si>
  <si>
    <t>Моральные фреймы политических идеологий. Поцелуев С.П.</t>
  </si>
  <si>
    <t>Профессиональная идентичность в российском обществе (вопросы истории, теории и практики). Исаев Д.П. И др.</t>
  </si>
  <si>
    <t>Схолии к “Фаусту”: античные образы и мотивы в трагедии Гете. Черненко И.А.</t>
  </si>
  <si>
    <t>Меньшевики и русская революция (1917-1922 гг.): проблема политического выбора. Пятикова М.В.</t>
  </si>
  <si>
    <t>Процентная ставка как инструмент оценки стоимости и доходности проекта  и  компании (бизнеса). Глаголева Л.А.</t>
  </si>
  <si>
    <t>Использование автоматных моделей для описания экономических систем и процессов. Глод О.Д.</t>
  </si>
  <si>
    <t>Кластерные инициативы в туристском пространстве России: предпосылки и возможности. Жертовская Е.В. и др.</t>
  </si>
  <si>
    <t>Межкультурная музейная коммуникация.  Нечепуренко М.Ю. И др.</t>
  </si>
  <si>
    <t>Европейские стандарты нормотворческой техники. Костенко М.А.</t>
  </si>
  <si>
    <t>1917 год в контексте исторической памяти молодежи среднего города России в социологическом измерении (на примере г.Таганрога-2015-2016гг.). Рачипа А.В.</t>
  </si>
  <si>
    <t>Социально-политический процесс в восточно-европейских странах во второй половине XX-  начале XXIвв. Мокшин В.К. И др.</t>
  </si>
  <si>
    <t>Механизмы административно-правового регулирования охраны и коммерциализации результатов интеллектуальной деятельности образовательных организаций: теоретические и практические аспекты. Собко Ю.А.</t>
  </si>
  <si>
    <t>Постмодерн: общество, религия, культура. Трохимчук Е.А. И др.</t>
  </si>
  <si>
    <t>Философия из архива: М.К. Петров. Дидык М.А. И др.</t>
  </si>
  <si>
    <t>Сценарий будущего развития России в русской мысли послеоктябрьского зарубежья. Сердюкова Е.В.</t>
  </si>
  <si>
    <r>
      <t>Алгоритмические методы подавления помех в цифровых измерительных системах.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Галалу В.Г. И др.</t>
    </r>
  </si>
  <si>
    <t>Методы автоматического управления морскими подвижными объектами. Пшихопов В.Х. и др.</t>
  </si>
  <si>
    <r>
      <t xml:space="preserve"> ФИЗИКО-МЕХАНИЧЕСКИЕ, СТАТИСТИЧЕСКИЕ И ХИМИЧЕСКИЕ АСПЕКТЫ АКУСТИКО-ЭМИССИОННОЙ ДИАГНОСТИКИ. </t>
    </r>
    <r>
      <rPr>
        <sz val="12"/>
        <rFont val="Arial"/>
        <family val="1"/>
      </rPr>
      <t>Буйло С.И.</t>
    </r>
  </si>
  <si>
    <r>
      <t xml:space="preserve"> Основы теории рекурсивных КИХ-фильтров. </t>
    </r>
    <r>
      <rPr>
        <sz val="12"/>
        <rFont val="Arial"/>
        <family val="1"/>
      </rPr>
      <t>Турулин И.И.</t>
    </r>
  </si>
  <si>
    <t>Моделирование сложных систем: когнитивный  теоретико-множественный подход. Гинис Л.А.  И др.</t>
  </si>
  <si>
    <t>Отражательные антенные решетки. Обуховец В.А.</t>
  </si>
  <si>
    <t>Методы проектирования 
функционально интегрированных микро- и наномеханических 
гироскопов-акселерометров. Лысенко И.Е.</t>
  </si>
  <si>
    <t>Аналого-цифровые методы моделирования радиоэлектронных компонентов и устройств. Мережин Н.И.</t>
  </si>
  <si>
    <t xml:space="preserve">Теория энергетических процессов в электронной волновой цепи. Волощенко </t>
  </si>
  <si>
    <t>Управление проектами на базе динамической сети партнеров. Катаев А.В. И др.</t>
  </si>
  <si>
    <r>
      <t>Детекция скрываемой информации:</t>
    </r>
    <r>
      <rPr>
        <sz val="12"/>
        <rFont val="Times New Roman"/>
        <family val="1"/>
      </rPr>
      <t xml:space="preserve"> психофизиологический подход.
Дикий И.С.</t>
    </r>
  </si>
  <si>
    <r>
      <t>Опыт,</t>
    </r>
    <r>
      <rPr>
        <sz val="12"/>
        <rFont val="Times New Roman"/>
        <family val="1"/>
      </rPr>
      <t xml:space="preserve"> проблемы и перспективы развития специальной психологии в современном обществе» Шевырева Е.Г.</t>
    </r>
  </si>
  <si>
    <r>
      <t>Современная практическая психология в обеспечении ресурсов</t>
    </r>
    <r>
      <rPr>
        <sz val="13"/>
        <rFont val="Times New Roman"/>
        <family val="1"/>
      </rPr>
      <t xml:space="preserve"> самореализации личности. Обухова Ю.В.</t>
    </r>
  </si>
  <si>
    <r>
      <t xml:space="preserve">Расчет стоимости материалов </t>
    </r>
    <r>
      <rPr>
        <sz val="14"/>
        <color indexed="8"/>
        <rFont val="Times New Roman"/>
        <family val="1"/>
      </rPr>
      <t xml:space="preserve"> необходимых для тиражирования отобранных рукописей рамках  проведенного конкурса проектов на издание научных монографий за счет средств ЮФУ согласно регламента утвержденного №892 от 04.07.2016г. за счет  средств Программы развития ЮФУ на период до 2021 года.</t>
    </r>
  </si>
  <si>
    <t>Кол-во авторских листов</t>
  </si>
  <si>
    <t>Тираж</t>
  </si>
  <si>
    <t>Кол-во страниц</t>
  </si>
  <si>
    <t>Кол-во печатных листов в А3 формате</t>
  </si>
  <si>
    <t>Кол-во пачек бумаги</t>
  </si>
  <si>
    <t>Кол-во наименований рукописей</t>
  </si>
  <si>
    <t>Стоимость 1 пачки бумаги для цифровой печати формата А3 (в руб.)</t>
  </si>
  <si>
    <t>Сумма на закупку бумаги (в руб.)</t>
  </si>
  <si>
    <t>Кол-во А3 листов 250г/куб.см. Мелованной для обложки</t>
  </si>
  <si>
    <t>Стоимость одного листа (в руб.)</t>
  </si>
  <si>
    <t>Сумма на закупку обложечной бумаги (в руб.)</t>
  </si>
  <si>
    <t>Стоимость краски на один прогон на полноцветную цифровую печать обложек. (в руб.)</t>
  </si>
  <si>
    <t>Сумма на закупку краски  на полноцветную цифровую печать обложек. (в руб.)</t>
  </si>
  <si>
    <t>Стоимость краски на один прогон на черно-белую цифровую печать блока. (в руб.)</t>
  </si>
  <si>
    <t>Сумма на закупку краски  на черно-белую цифровую печать блока. (в руб.)</t>
  </si>
  <si>
    <t>Итого требуемый объем средств</t>
  </si>
  <si>
    <t xml:space="preserve">Директор издательско-полиграфического 
комплекса КИБИ МЕДИА ЦЕНТРа     Н. Г. Антоненко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</si>
</sst>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#,##0"/>
  </numFmts>
  <fonts count="1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4"/>
      <name val=""/>
      <family val="1"/>
    </font>
    <font>
      <sz val="14"/>
      <color indexed="8"/>
      <name val="Times New Roman"/>
      <family val="1"/>
    </font>
    <font>
      <b/>
      <sz val="13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6" fontId="8" fillId="0" borderId="0" xfId="20" applyNumberFormat="1" applyFont="1" applyAlignment="1">
      <alignment horizontal="center" vertical="center" wrapText="1"/>
      <protection/>
    </xf>
    <xf numFmtId="166" fontId="8" fillId="0" borderId="0" xfId="20" applyNumberFormat="1" applyFont="1" applyAlignment="1">
      <alignment horizontal="right" vertical="center" wrapText="1"/>
      <protection/>
    </xf>
    <xf numFmtId="164" fontId="0" fillId="0" borderId="0" xfId="0" applyAlignment="1">
      <alignment vertical="center" wrapText="1"/>
    </xf>
    <xf numFmtId="164" fontId="9" fillId="0" borderId="0" xfId="20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166" fontId="8" fillId="2" borderId="1" xfId="20" applyNumberFormat="1" applyFont="1" applyFill="1" applyBorder="1" applyAlignment="1">
      <alignment horizontal="right" vertical="center" wrapText="1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6" fontId="11" fillId="3" borderId="1" xfId="20" applyNumberFormat="1" applyFont="1" applyFill="1" applyBorder="1" applyAlignment="1">
      <alignment horizontal="center" vertical="center" wrapText="1"/>
      <protection/>
    </xf>
    <xf numFmtId="166" fontId="11" fillId="2" borderId="1" xfId="20" applyNumberFormat="1" applyFont="1" applyFill="1" applyBorder="1" applyAlignment="1">
      <alignment horizontal="right" vertical="center" wrapText="1"/>
      <protection/>
    </xf>
    <xf numFmtId="164" fontId="12" fillId="0" borderId="0" xfId="20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1">
      <selection activeCell="F8" sqref="F8"/>
    </sheetView>
  </sheetViews>
  <sheetFormatPr defaultColWidth="11.421875" defaultRowHeight="12.75"/>
  <cols>
    <col min="1" max="1" width="5.8515625" style="1" customWidth="1"/>
    <col min="2" max="2" width="68.421875" style="1" customWidth="1"/>
    <col min="3" max="3" width="13.8515625" style="1" customWidth="1"/>
    <col min="4" max="4" width="20.421875" style="2" customWidth="1"/>
    <col min="5" max="16384" width="11.57421875" style="3" customWidth="1"/>
  </cols>
  <sheetData>
    <row r="1" spans="1:4" ht="12.75">
      <c r="A1" s="4" t="s">
        <v>0</v>
      </c>
      <c r="B1" s="4" t="s">
        <v>1</v>
      </c>
      <c r="C1" s="4" t="s">
        <v>2</v>
      </c>
      <c r="D1" s="5" t="s">
        <v>3</v>
      </c>
    </row>
    <row r="2" spans="1:4" ht="12.75">
      <c r="A2" s="1">
        <v>1</v>
      </c>
      <c r="B2" s="6" t="s">
        <v>4</v>
      </c>
      <c r="C2" s="6">
        <v>6</v>
      </c>
      <c r="D2" s="2">
        <v>42767</v>
      </c>
    </row>
    <row r="3" spans="1:4" ht="12.75">
      <c r="A3" s="1">
        <v>2</v>
      </c>
      <c r="B3" s="7" t="s">
        <v>5</v>
      </c>
      <c r="C3" s="7">
        <v>11.17</v>
      </c>
      <c r="D3" s="2">
        <v>42767</v>
      </c>
    </row>
    <row r="4" spans="1:4" ht="12.75">
      <c r="A4" s="1">
        <v>3</v>
      </c>
      <c r="B4" s="6" t="s">
        <v>6</v>
      </c>
      <c r="C4" s="6">
        <v>25</v>
      </c>
      <c r="D4" s="2">
        <v>42767</v>
      </c>
    </row>
    <row r="5" spans="1:4" ht="12.75">
      <c r="A5" s="1">
        <v>4</v>
      </c>
      <c r="B5" s="6" t="s">
        <v>7</v>
      </c>
      <c r="C5" s="6">
        <v>20</v>
      </c>
      <c r="D5" s="2">
        <v>42705</v>
      </c>
    </row>
    <row r="6" spans="1:4" ht="12.75">
      <c r="A6" s="1">
        <v>5</v>
      </c>
      <c r="B6" s="6" t="s">
        <v>8</v>
      </c>
      <c r="C6" s="6">
        <v>5</v>
      </c>
      <c r="D6" s="2">
        <v>42736</v>
      </c>
    </row>
    <row r="7" spans="1:4" ht="12.75">
      <c r="A7" s="1">
        <v>6</v>
      </c>
      <c r="B7" s="6" t="s">
        <v>9</v>
      </c>
      <c r="C7" s="6">
        <v>12</v>
      </c>
      <c r="D7" s="2">
        <v>42736</v>
      </c>
    </row>
    <row r="8" spans="1:4" ht="12.75">
      <c r="A8" s="1">
        <v>7</v>
      </c>
      <c r="B8" s="6" t="s">
        <v>10</v>
      </c>
      <c r="C8" s="6">
        <v>8</v>
      </c>
      <c r="D8" s="2">
        <v>42705</v>
      </c>
    </row>
    <row r="9" spans="1:4" ht="12.75">
      <c r="A9" s="1">
        <v>8</v>
      </c>
      <c r="B9" s="6" t="s">
        <v>11</v>
      </c>
      <c r="C9" s="6">
        <v>11.2</v>
      </c>
      <c r="D9" s="2">
        <v>42705</v>
      </c>
    </row>
    <row r="10" spans="1:4" ht="12.75">
      <c r="A10" s="1">
        <v>9</v>
      </c>
      <c r="B10" s="6" t="s">
        <v>12</v>
      </c>
      <c r="C10" s="6">
        <v>17</v>
      </c>
      <c r="D10" s="2">
        <v>42705</v>
      </c>
    </row>
    <row r="11" spans="1:4" ht="12.75">
      <c r="A11" s="1">
        <v>10</v>
      </c>
      <c r="B11" s="6" t="s">
        <v>13</v>
      </c>
      <c r="C11" s="6">
        <v>7</v>
      </c>
      <c r="D11" s="2">
        <v>42675</v>
      </c>
    </row>
    <row r="12" spans="1:4" ht="12.75">
      <c r="A12" s="1">
        <v>11</v>
      </c>
      <c r="B12" s="6" t="s">
        <v>14</v>
      </c>
      <c r="C12" s="6">
        <v>8</v>
      </c>
      <c r="D12" s="2">
        <v>42736</v>
      </c>
    </row>
    <row r="13" spans="1:4" ht="12.75">
      <c r="A13" s="1">
        <v>12</v>
      </c>
      <c r="B13" s="7" t="s">
        <v>15</v>
      </c>
      <c r="C13" s="7">
        <v>2.5</v>
      </c>
      <c r="D13" s="2">
        <v>42736</v>
      </c>
    </row>
    <row r="14" spans="1:4" ht="12.75">
      <c r="A14" s="1">
        <v>13</v>
      </c>
      <c r="B14" s="7" t="s">
        <v>16</v>
      </c>
      <c r="C14" s="7">
        <v>3.5</v>
      </c>
      <c r="D14" s="2">
        <v>42705</v>
      </c>
    </row>
    <row r="15" spans="1:4" ht="12.75">
      <c r="A15" s="1">
        <v>14</v>
      </c>
      <c r="B15" s="7" t="s">
        <v>17</v>
      </c>
      <c r="C15" s="7">
        <v>25</v>
      </c>
      <c r="D15" s="2">
        <v>42736</v>
      </c>
    </row>
    <row r="16" spans="1:4" ht="12.75">
      <c r="A16" s="1">
        <v>15</v>
      </c>
      <c r="B16" s="6" t="s">
        <v>18</v>
      </c>
      <c r="C16" s="6">
        <v>5</v>
      </c>
      <c r="D16" s="2">
        <v>42736</v>
      </c>
    </row>
    <row r="17" spans="1:4" ht="12.75">
      <c r="A17" s="1">
        <v>16</v>
      </c>
      <c r="B17" s="6" t="s">
        <v>19</v>
      </c>
      <c r="C17" s="6">
        <v>6</v>
      </c>
      <c r="D17" s="2">
        <v>42795</v>
      </c>
    </row>
    <row r="18" spans="1:4" ht="12.75">
      <c r="A18" s="1">
        <v>17</v>
      </c>
      <c r="B18" s="6" t="s">
        <v>20</v>
      </c>
      <c r="C18" s="6">
        <v>10</v>
      </c>
      <c r="D18" s="2">
        <v>42736</v>
      </c>
    </row>
    <row r="19" spans="1:4" ht="12.75">
      <c r="A19" s="1">
        <v>18</v>
      </c>
      <c r="B19" s="6" t="s">
        <v>21</v>
      </c>
      <c r="C19" s="6">
        <v>15</v>
      </c>
      <c r="D19" s="2">
        <v>42826</v>
      </c>
    </row>
    <row r="20" spans="1:4" ht="12.75">
      <c r="A20" s="1">
        <v>19</v>
      </c>
      <c r="B20" s="6" t="s">
        <v>22</v>
      </c>
      <c r="C20" s="6">
        <v>7</v>
      </c>
      <c r="D20" s="2">
        <v>42675</v>
      </c>
    </row>
    <row r="21" spans="1:4" ht="12.75">
      <c r="A21" s="1">
        <v>20</v>
      </c>
      <c r="B21" s="6" t="s">
        <v>23</v>
      </c>
      <c r="C21" s="6">
        <v>7</v>
      </c>
      <c r="D21" s="2">
        <v>42795</v>
      </c>
    </row>
    <row r="22" spans="1:4" ht="12.75">
      <c r="A22" s="1">
        <v>21</v>
      </c>
      <c r="B22" s="7" t="s">
        <v>24</v>
      </c>
      <c r="C22" s="7">
        <v>10</v>
      </c>
      <c r="D22" s="2">
        <v>42736</v>
      </c>
    </row>
    <row r="23" spans="1:4" ht="12.75">
      <c r="A23" s="1">
        <v>22</v>
      </c>
      <c r="B23" s="6" t="s">
        <v>25</v>
      </c>
      <c r="C23" s="6">
        <v>12</v>
      </c>
      <c r="D23" s="2">
        <v>42795</v>
      </c>
    </row>
    <row r="24" spans="1:4" ht="12.75">
      <c r="A24" s="1">
        <v>23</v>
      </c>
      <c r="B24" s="6" t="s">
        <v>26</v>
      </c>
      <c r="C24" s="6">
        <v>12</v>
      </c>
      <c r="D24" s="2">
        <v>42705</v>
      </c>
    </row>
    <row r="25" spans="1:4" ht="12.75">
      <c r="A25" s="1">
        <v>24</v>
      </c>
      <c r="B25" s="6" t="s">
        <v>27</v>
      </c>
      <c r="C25" s="6">
        <v>10</v>
      </c>
      <c r="D25" s="2">
        <v>42705</v>
      </c>
    </row>
    <row r="26" spans="1:4" ht="12.75">
      <c r="A26" s="1">
        <v>25</v>
      </c>
      <c r="B26" s="7" t="s">
        <v>28</v>
      </c>
      <c r="C26" s="7">
        <v>16.5</v>
      </c>
      <c r="D26" s="2">
        <v>42826</v>
      </c>
    </row>
    <row r="27" spans="1:4" ht="12.75">
      <c r="A27" s="1">
        <v>26</v>
      </c>
      <c r="B27" s="6" t="s">
        <v>29</v>
      </c>
      <c r="C27" s="6">
        <v>8</v>
      </c>
      <c r="D27" s="2">
        <v>42767</v>
      </c>
    </row>
    <row r="28" spans="1:4" ht="12.75">
      <c r="A28" s="1">
        <v>27</v>
      </c>
      <c r="B28" s="7" t="s">
        <v>30</v>
      </c>
      <c r="C28" s="7">
        <v>12</v>
      </c>
      <c r="D28" s="2">
        <v>42767</v>
      </c>
    </row>
    <row r="29" spans="1:4" ht="12.75">
      <c r="A29" s="1">
        <v>28</v>
      </c>
      <c r="B29" s="6" t="s">
        <v>31</v>
      </c>
      <c r="C29" s="6">
        <v>10</v>
      </c>
      <c r="D29" s="2">
        <v>42736</v>
      </c>
    </row>
    <row r="30" spans="1:4" ht="12.75">
      <c r="A30" s="1">
        <v>29</v>
      </c>
      <c r="B30" s="7" t="s">
        <v>32</v>
      </c>
      <c r="C30" s="7">
        <v>11</v>
      </c>
      <c r="D30" s="2">
        <v>42736</v>
      </c>
    </row>
    <row r="31" spans="1:4" ht="12.75">
      <c r="A31" s="1">
        <v>30</v>
      </c>
      <c r="B31" s="6" t="s">
        <v>33</v>
      </c>
      <c r="C31" s="6">
        <v>10</v>
      </c>
      <c r="D31" s="2">
        <v>42795</v>
      </c>
    </row>
    <row r="32" spans="1:4" ht="12.75">
      <c r="A32" s="1">
        <v>31</v>
      </c>
      <c r="B32" s="6" t="s">
        <v>34</v>
      </c>
      <c r="C32" s="6">
        <v>20</v>
      </c>
      <c r="D32" s="2">
        <v>42795</v>
      </c>
    </row>
    <row r="33" spans="1:4" ht="12.75">
      <c r="A33" s="1">
        <v>32</v>
      </c>
      <c r="B33" s="6" t="s">
        <v>35</v>
      </c>
      <c r="C33" s="6">
        <v>18</v>
      </c>
      <c r="D33" s="2">
        <v>42795</v>
      </c>
    </row>
    <row r="34" spans="1:4" ht="12.75">
      <c r="A34" s="1">
        <v>33</v>
      </c>
      <c r="B34" s="6" t="s">
        <v>36</v>
      </c>
      <c r="C34" s="6">
        <v>6</v>
      </c>
      <c r="D34" s="2">
        <v>42826</v>
      </c>
    </row>
    <row r="35" spans="1:4" ht="12.75">
      <c r="A35" s="1">
        <v>34</v>
      </c>
      <c r="B35" s="6" t="s">
        <v>37</v>
      </c>
      <c r="C35" s="6">
        <v>8</v>
      </c>
      <c r="D35" s="2">
        <v>42795</v>
      </c>
    </row>
    <row r="36" spans="1:4" ht="12.75">
      <c r="A36" s="1">
        <v>35</v>
      </c>
      <c r="B36" s="6" t="s">
        <v>38</v>
      </c>
      <c r="C36" s="6">
        <v>20</v>
      </c>
      <c r="D36" s="2">
        <v>42826</v>
      </c>
    </row>
    <row r="37" spans="1:4" ht="12.75">
      <c r="A37" s="1">
        <v>36</v>
      </c>
      <c r="B37" s="6" t="s">
        <v>39</v>
      </c>
      <c r="C37" s="6">
        <v>12</v>
      </c>
      <c r="D37" s="2">
        <v>42826</v>
      </c>
    </row>
    <row r="38" spans="1:4" ht="12.75">
      <c r="A38" s="1">
        <v>37</v>
      </c>
      <c r="B38" s="6" t="s">
        <v>40</v>
      </c>
      <c r="C38" s="6">
        <v>7</v>
      </c>
      <c r="D38" s="2">
        <v>42767</v>
      </c>
    </row>
    <row r="39" spans="1:4" ht="12.75">
      <c r="A39" s="1">
        <v>38</v>
      </c>
      <c r="B39" s="6" t="s">
        <v>41</v>
      </c>
      <c r="C39" s="6">
        <v>10</v>
      </c>
      <c r="D39" s="2">
        <v>42767</v>
      </c>
    </row>
    <row r="40" spans="1:4" ht="12.75">
      <c r="A40" s="1">
        <v>39</v>
      </c>
      <c r="B40" s="6" t="s">
        <v>42</v>
      </c>
      <c r="C40" s="6">
        <v>12</v>
      </c>
      <c r="D40" s="2">
        <v>42826</v>
      </c>
    </row>
    <row r="41" spans="1:4" ht="12.75">
      <c r="A41" s="1">
        <v>40</v>
      </c>
      <c r="B41" s="7" t="s">
        <v>43</v>
      </c>
      <c r="C41" s="7">
        <v>5</v>
      </c>
      <c r="D41" s="2">
        <v>42795</v>
      </c>
    </row>
    <row r="42" spans="1:4" ht="12.75">
      <c r="A42" s="1">
        <v>41</v>
      </c>
      <c r="B42" s="6" t="s">
        <v>44</v>
      </c>
      <c r="C42" s="6">
        <v>5</v>
      </c>
      <c r="D42" s="2">
        <v>42826</v>
      </c>
    </row>
    <row r="43" spans="1:4" ht="12.75">
      <c r="A43" s="1">
        <v>42</v>
      </c>
      <c r="B43" s="7" t="s">
        <v>45</v>
      </c>
      <c r="C43" s="7">
        <v>9</v>
      </c>
      <c r="D43" s="2">
        <v>42675</v>
      </c>
    </row>
    <row r="44" spans="1:4" ht="12.75">
      <c r="A44" s="1">
        <v>43</v>
      </c>
      <c r="B44" s="7" t="s">
        <v>46</v>
      </c>
      <c r="C44" s="7">
        <v>8</v>
      </c>
      <c r="D44" s="2">
        <v>42675</v>
      </c>
    </row>
    <row r="45" spans="1:4" ht="12.75">
      <c r="A45" s="1">
        <v>44</v>
      </c>
      <c r="B45" s="6" t="s">
        <v>47</v>
      </c>
      <c r="C45" s="6">
        <v>12</v>
      </c>
      <c r="D45" s="2">
        <v>42705</v>
      </c>
    </row>
    <row r="46" spans="1:4" ht="12.75">
      <c r="A46" s="1">
        <v>45</v>
      </c>
      <c r="B46" s="6" t="s">
        <v>48</v>
      </c>
      <c r="C46" s="6">
        <v>19.5</v>
      </c>
      <c r="D46" s="2">
        <v>42675</v>
      </c>
    </row>
    <row r="47" spans="1:4" ht="12.75">
      <c r="A47" s="1">
        <v>46</v>
      </c>
      <c r="B47" s="7" t="s">
        <v>49</v>
      </c>
      <c r="C47" s="7">
        <v>3</v>
      </c>
      <c r="D47" s="2">
        <v>42675</v>
      </c>
    </row>
    <row r="48" spans="1:4" ht="12.75">
      <c r="A48" s="1">
        <v>47</v>
      </c>
      <c r="B48" s="7" t="s">
        <v>50</v>
      </c>
      <c r="C48" s="7">
        <v>12</v>
      </c>
      <c r="D48" s="2">
        <v>42705</v>
      </c>
    </row>
    <row r="49" spans="1:4" ht="12.75">
      <c r="A49" s="1">
        <v>48</v>
      </c>
      <c r="B49" s="7" t="s">
        <v>51</v>
      </c>
      <c r="C49" s="7">
        <v>7</v>
      </c>
      <c r="D49" s="2">
        <v>42675</v>
      </c>
    </row>
    <row r="50" spans="1:4" ht="12.75">
      <c r="A50" s="1">
        <v>49</v>
      </c>
      <c r="B50" s="6" t="s">
        <v>52</v>
      </c>
      <c r="C50" s="6">
        <v>10</v>
      </c>
      <c r="D50" s="2">
        <v>42767</v>
      </c>
    </row>
    <row r="51" spans="1:4" ht="12.75">
      <c r="A51" s="1">
        <v>50</v>
      </c>
      <c r="B51" s="7" t="s">
        <v>53</v>
      </c>
      <c r="C51" s="7">
        <v>9</v>
      </c>
      <c r="D51" s="2">
        <v>42705</v>
      </c>
    </row>
    <row r="52" spans="1:4" ht="12.75">
      <c r="A52" s="1">
        <v>51</v>
      </c>
      <c r="B52" s="7" t="s">
        <v>54</v>
      </c>
      <c r="C52" s="7">
        <v>10</v>
      </c>
      <c r="D52" s="2">
        <v>42705</v>
      </c>
    </row>
    <row r="53" spans="1:4" ht="12.75">
      <c r="A53" s="1">
        <v>52</v>
      </c>
      <c r="B53" s="7" t="s">
        <v>55</v>
      </c>
      <c r="C53" s="7">
        <v>13</v>
      </c>
      <c r="D53" s="2">
        <v>42675</v>
      </c>
    </row>
  </sheetData>
  <sheetProtection selectLockedCells="1" selectUnlockedCells="1"/>
  <autoFilter ref="A1:D65536"/>
  <printOptions/>
  <pageMargins left="0.7875" right="0.7875" top="1.0527777777777778" bottom="1.0527777777777778" header="0.7875" footer="0.7875"/>
  <pageSetup fitToHeight="1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4">
      <selection activeCell="C16" sqref="C16"/>
    </sheetView>
  </sheetViews>
  <sheetFormatPr defaultColWidth="12.57421875" defaultRowHeight="61.5" customHeight="1"/>
  <cols>
    <col min="1" max="1" width="5.140625" style="8" customWidth="1"/>
    <col min="2" max="2" width="68.140625" style="9" customWidth="1"/>
    <col min="3" max="3" width="16.140625" style="10" customWidth="1"/>
    <col min="4" max="4" width="5.57421875" style="8" customWidth="1"/>
    <col min="5" max="254" width="11.57421875" style="8" customWidth="1"/>
    <col min="255" max="16384" width="11.57421875" style="11" customWidth="1"/>
  </cols>
  <sheetData>
    <row r="1" spans="1:4" ht="134.25" customHeight="1">
      <c r="A1" s="12" t="s">
        <v>56</v>
      </c>
      <c r="B1" s="12"/>
      <c r="C1" s="12"/>
      <c r="D1" s="12"/>
    </row>
    <row r="2" spans="1:3" ht="32.25" customHeight="1">
      <c r="A2"/>
      <c r="B2" s="13" t="s">
        <v>57</v>
      </c>
      <c r="C2" s="14">
        <v>558.37</v>
      </c>
    </row>
    <row r="3" spans="1:3" ht="32.25" customHeight="1">
      <c r="A3"/>
      <c r="B3" s="13" t="s">
        <v>58</v>
      </c>
      <c r="C3" s="14">
        <v>50</v>
      </c>
    </row>
    <row r="4" spans="1:3" ht="32.25" customHeight="1">
      <c r="A4"/>
      <c r="B4" s="13" t="s">
        <v>59</v>
      </c>
      <c r="C4" s="14">
        <f>C2*24</f>
        <v>13400.880000000001</v>
      </c>
    </row>
    <row r="5" spans="1:3" ht="32.25" customHeight="1">
      <c r="A5"/>
      <c r="B5" s="13" t="s">
        <v>60</v>
      </c>
      <c r="C5" s="14">
        <f>C4/8*C3</f>
        <v>83755.5</v>
      </c>
    </row>
    <row r="6" spans="1:3" ht="32.25" customHeight="1">
      <c r="A6"/>
      <c r="B6" s="13" t="s">
        <v>61</v>
      </c>
      <c r="C6" s="14">
        <f>C5/500</f>
        <v>167.511</v>
      </c>
    </row>
    <row r="7" spans="1:3" ht="32.25" customHeight="1">
      <c r="A7"/>
      <c r="B7" s="13" t="s">
        <v>62</v>
      </c>
      <c r="C7" s="14">
        <v>52</v>
      </c>
    </row>
    <row r="8" spans="1:3" ht="32.25" customHeight="1">
      <c r="A8"/>
      <c r="B8" s="13" t="s">
        <v>63</v>
      </c>
      <c r="C8" s="14">
        <f>0.95*500</f>
        <v>475.00000000000006</v>
      </c>
    </row>
    <row r="9" spans="1:3" ht="32.25" customHeight="1">
      <c r="A9"/>
      <c r="B9" s="13" t="s">
        <v>64</v>
      </c>
      <c r="C9" s="15">
        <f>C6*C8</f>
        <v>79567.725</v>
      </c>
    </row>
    <row r="10" spans="2:3" ht="32.25" customHeight="1">
      <c r="B10" s="16" t="s">
        <v>65</v>
      </c>
      <c r="C10" s="14">
        <f>50*52</f>
        <v>2600</v>
      </c>
    </row>
    <row r="11" spans="2:3" ht="32.25" customHeight="1">
      <c r="B11" s="16" t="s">
        <v>66</v>
      </c>
      <c r="C11" s="14">
        <v>7</v>
      </c>
    </row>
    <row r="12" spans="2:3" ht="32.25" customHeight="1">
      <c r="B12" s="16" t="s">
        <v>67</v>
      </c>
      <c r="C12" s="15">
        <f>C10*C11</f>
        <v>18200</v>
      </c>
    </row>
    <row r="13" spans="2:3" ht="32.25" customHeight="1">
      <c r="B13" s="16" t="s">
        <v>68</v>
      </c>
      <c r="C13" s="14">
        <v>18</v>
      </c>
    </row>
    <row r="14" spans="2:3" ht="32.25" customHeight="1">
      <c r="B14" s="16" t="s">
        <v>69</v>
      </c>
      <c r="C14" s="15">
        <f>C13*C7*C3</f>
        <v>46800</v>
      </c>
    </row>
    <row r="15" spans="2:3" ht="32.25" customHeight="1">
      <c r="B15" s="16" t="s">
        <v>70</v>
      </c>
      <c r="C15" s="14">
        <v>1.2</v>
      </c>
    </row>
    <row r="16" spans="2:3" ht="32.25" customHeight="1">
      <c r="B16" s="16" t="s">
        <v>71</v>
      </c>
      <c r="C16" s="15">
        <f>C15*C5</f>
        <v>100506.59999999999</v>
      </c>
    </row>
    <row r="17" spans="2:3" ht="32.25" customHeight="1">
      <c r="B17" s="17" t="s">
        <v>72</v>
      </c>
      <c r="C17" s="18">
        <f>C9+C12+C14+C16</f>
        <v>245074.325</v>
      </c>
    </row>
    <row r="19" spans="1:4" ht="61.5" customHeight="1">
      <c r="A19" s="19" t="s">
        <v>73</v>
      </c>
      <c r="B19" s="19"/>
      <c r="C19" s="19"/>
      <c r="D19" s="19"/>
    </row>
  </sheetData>
  <sheetProtection selectLockedCells="1" selectUnlockedCells="1"/>
  <mergeCells count="2">
    <mergeCell ref="A1:D1"/>
    <mergeCell ref="A19:D19"/>
  </mergeCells>
  <printOptions/>
  <pageMargins left="0.7875" right="0.7875" top="1.0527777777777778" bottom="1.0527777777777778" header="0.7875" footer="0.7875"/>
  <pageSetup fitToHeight="1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2016-11-11T07:59:51Z</dcterms:modified>
  <cp:category/>
  <cp:version/>
  <cp:contentType/>
  <cp:contentStatus/>
  <cp:revision>50</cp:revision>
</cp:coreProperties>
</file>